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0490" windowHeight="68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79" i="1" l="1"/>
  <c r="H4" i="1"/>
  <c r="H154" i="1" s="1"/>
  <c r="E79" i="1"/>
  <c r="G154" i="1"/>
  <c r="F154" i="1"/>
  <c r="D154" i="1"/>
  <c r="E4" i="1"/>
  <c r="E154" i="1" s="1"/>
  <c r="C154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<sst xmlns="http://schemas.openxmlformats.org/spreadsheetml/2006/main" count="280" uniqueCount="207">
  <si>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</si>
  <si>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</si>
  <si>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</si>
  <si>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</si>
  <si>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</si>
  <si>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</si>
  <si>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</si>
  <si>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</si>
  <si>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</si>
  <si>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</si>
  <si>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</si>
  <si>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</si>
  <si>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</si>
  <si>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</si>
  <si>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</si>
  <si>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</si>
  <si>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</si>
  <si>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</si>
  <si>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</si>
  <si>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</si>
  <si>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</si>
  <si>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</si>
  <si>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</si>
  <si>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</si>
  <si>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</si>
  <si>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</si>
  <si>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</si>
  <si>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</si>
  <si>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</si>
  <si>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</si>
  <si>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</si>
  <si>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</si>
  <si>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</si>
  <si>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</si>
  <si>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</si>
  <si>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</si>
  <si>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</si>
  <si>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</si>
  <si>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</si>
  <si>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</si>
  <si>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</si>
  <si>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</si>
  <si>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</si>
  <si>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</si>
  <si>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</si>
  <si>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</si>
  <si>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</si>
  <si>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</si>
  <si>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</si>
  <si>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</si>
  <si>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</si>
  <si>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</si>
  <si>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</si>
  <si>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</si>
  <si>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</si>
  <si>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</si>
  <si>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</si>
  <si>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</si>
  <si>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</si>
  <si>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</si>
  <si>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</si>
  <si>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</si>
  <si>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</si>
  <si>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</si>
  <si>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</si>
  <si>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</si>
  <si>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</si>
  <si>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</si>
  <si>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</si>
  <si>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</si>
  <si>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</si>
  <si>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</si>
  <si>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</si>
  <si>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</si>
  <si>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</si>
  <si>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</si>
  <si>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</si>
  <si>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</si>
  <si>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</si>
  <si>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</si>
  <si>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</si>
  <si>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</si>
  <si>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</si>
  <si>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</si>
  <si>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</si>
  <si>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</si>
  <si>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</si>
  <si>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</si>
  <si>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</si>
  <si>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</si>
  <si>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</si>
  <si>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</si>
  <si>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</si>
  <si>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</si>
  <si>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</si>
  <si>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</si>
  <si>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</si>
  <si>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</si>
  <si>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</si>
  <si>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</si>
  <si>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</si>
  <si>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</si>
  <si>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</si>
  <si>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</si>
  <si>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</si>
  <si>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</si>
  <si>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</si>
  <si>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</si>
  <si>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</si>
  <si>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</si>
  <si>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</si>
  <si>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</si>
  <si>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</si>
  <si>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</si>
  <si>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</si>
  <si>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</si>
  <si>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</si>
  <si>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</si>
  <si>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</si>
  <si>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</si>
  <si>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</si>
  <si>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</si>
  <si>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</si>
  <si>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</si>
  <si>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</si>
  <si>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</si>
  <si>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</si>
  <si>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</si>
  <si>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</si>
  <si>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</si>
  <si>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</si>
  <si>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</si>
  <si>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</si>
  <si>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</si>
  <si>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</si>
  <si>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</si>
  <si>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</si>
  <si>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</si>
  <si>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</si>
  <si>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</si>
  <si>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</si>
  <si>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</si>
  <si>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</si>
  <si>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</si>
  <si>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</si>
  <si>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</si>
  <si>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</si>
  <si>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</si>
  <si>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</si>
  <si>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</si>
  <si>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</si>
  <si>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</si>
  <si>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</si>
  <si>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</si>
  <si>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</si>
  <si>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</si>
  <si>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</si>
  <si>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</si>
  <si>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</si>
  <si>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</si>
  <si>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</si>
  <si>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</si>
  <si>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</si>
  <si>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</si>
  <si>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</si>
  <si>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</si>
  <si>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</si>
  <si>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</si>
  <si>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</si>
  <si>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</si>
  <si>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</si>
  <si>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</si>
  <si>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</si>
  <si>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</si>
  <si>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</si>
  <si>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</si>
  <si>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</si>
  <si>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</si>
  <si>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</si>
  <si>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</si>
  <si>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</si>
  <si>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</si>
  <si>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</si>
  <si>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</si>
  <si>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</si>
  <si>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</si>
  <si>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</si>
  <si>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</si>
  <si>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</si>
  <si>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</si>
  <si>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</si>
  <si>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</si>
  <si>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</si>
  <si>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</si>
  <si>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</si>
  <si>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</si>
  <si>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</si>
  <si>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</si>
  <si>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</si>
  <si>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</si>
  <si>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</si>
  <si>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</si>
  <si>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</si>
  <si>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</si>
  <si>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</si>
  <si>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</si>
  <si>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Clasificación por Objeto del Gasto (Capítulo y Concepto)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</si>
</sst>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view="pageBreakPreview" zoomScale="60" zoomScaleNormal="100" workbookViewId="0">
      <selection activeCell="E17" sqref="E1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118726129</v>
      </c>
      <c r="D4" s="24">
        <f>D5+D13+D23+D33+D43+D53+D57+D66+D70</f>
        <v>42871775.560000002</v>
      </c>
      <c r="E4" s="24">
        <f>E5+E13+E23+E33+E43+E53+E57+E66+E70</f>
        <v>161597904.55999997</v>
      </c>
      <c r="F4" s="24">
        <f>F5+F13+F23+F33+F43+F53+F57+F66+F70</f>
        <v>81219513.149999991</v>
      </c>
      <c r="G4" s="24">
        <f>G5+G13+G23+G33+G43+G53+G57+G66+G70</f>
        <v>79479527.439999998</v>
      </c>
      <c r="H4" s="24">
        <f>H5+H13+H23+H33+H43+H53+H57+H66+H70</f>
        <v>80378391.409999996</v>
      </c>
    </row>
    <row r="5" spans="1:8">
      <c r="A5" s="23" t="s">
        <v>134</v>
      </c>
      <c r="B5" s="22"/>
      <c r="C5" s="21">
        <f>SUM(C6:C12)</f>
        <v>47535262</v>
      </c>
      <c r="D5" s="21">
        <f>SUM(D6:D12)</f>
        <v>4014773.28</v>
      </c>
      <c r="E5" s="21">
        <f>SUM(E6:E12)</f>
        <v>51550035.279999994</v>
      </c>
      <c r="F5" s="21">
        <f>SUM(F6:F12)</f>
        <v>41130904.269999996</v>
      </c>
      <c r="G5" s="21">
        <f>SUM(G6:G12)</f>
        <v>41103454.919999994</v>
      </c>
      <c r="H5" s="21">
        <f>SUM(H6:H12)</f>
        <v>10419131.01</v>
      </c>
    </row>
    <row r="6" spans="1:8">
      <c r="A6" s="13" t="s">
        <v>196</v>
      </c>
      <c r="B6" s="20" t="s">
        <v>132</v>
      </c>
      <c r="C6" s="11">
        <v>20574984</v>
      </c>
      <c r="D6" s="11">
        <v>1906244.88</v>
      </c>
      <c r="E6" s="11">
        <f>C6+D6</f>
        <v>22481228.879999999</v>
      </c>
      <c r="F6" s="11">
        <v>21456366.289999999</v>
      </c>
      <c r="G6" s="11">
        <v>21456366.289999999</v>
      </c>
      <c r="H6" s="11">
        <f>E6-F6</f>
        <v>1024862.5899999999</v>
      </c>
    </row>
    <row r="7" spans="1:8">
      <c r="A7" s="13" t="s">
        <v>195</v>
      </c>
      <c r="B7" s="20" t="s">
        <v>130</v>
      </c>
      <c r="C7" s="11">
        <v>17641385</v>
      </c>
      <c r="D7" s="11">
        <v>1360593.73</v>
      </c>
      <c r="E7" s="11">
        <f>C7+D7</f>
        <v>19001978.73</v>
      </c>
      <c r="F7" s="11">
        <v>11946673.5</v>
      </c>
      <c r="G7" s="11">
        <v>11941028.300000001</v>
      </c>
      <c r="H7" s="11">
        <f>E7-F7</f>
        <v>7055305.2300000004</v>
      </c>
    </row>
    <row r="8" spans="1:8">
      <c r="A8" s="13" t="s">
        <v>194</v>
      </c>
      <c r="B8" s="20" t="s">
        <v>128</v>
      </c>
      <c r="C8" s="11">
        <v>3127436</v>
      </c>
      <c r="D8" s="11">
        <v>-964858.85</v>
      </c>
      <c r="E8" s="11">
        <f>C8+D8</f>
        <v>2162577.15</v>
      </c>
      <c r="F8" s="11">
        <v>610224.05000000005</v>
      </c>
      <c r="G8" s="11">
        <v>610224.05000000005</v>
      </c>
      <c r="H8" s="11">
        <f>E8-F8</f>
        <v>1552353.0999999999</v>
      </c>
    </row>
    <row r="9" spans="1:8">
      <c r="A9" s="13" t="s">
        <v>193</v>
      </c>
      <c r="B9" s="20" t="s">
        <v>126</v>
      </c>
      <c r="C9" s="11">
        <v>4467115</v>
      </c>
      <c r="D9" s="11">
        <v>663002.11</v>
      </c>
      <c r="E9" s="11">
        <f>C9+D9</f>
        <v>5130117.1100000003</v>
      </c>
      <c r="F9" s="11">
        <v>4744846.42</v>
      </c>
      <c r="G9" s="11">
        <v>4740042.2699999996</v>
      </c>
      <c r="H9" s="11">
        <f>E9-F9</f>
        <v>385270.69000000041</v>
      </c>
    </row>
    <row r="10" spans="1:8">
      <c r="A10" s="13" t="s">
        <v>192</v>
      </c>
      <c r="B10" s="20" t="s">
        <v>124</v>
      </c>
      <c r="C10" s="11">
        <v>1127232</v>
      </c>
      <c r="D10" s="11">
        <v>1602875.98</v>
      </c>
      <c r="E10" s="11">
        <f>C10+D10</f>
        <v>2730107.98</v>
      </c>
      <c r="F10" s="11">
        <v>2333343.58</v>
      </c>
      <c r="G10" s="11">
        <v>2316343.58</v>
      </c>
      <c r="H10" s="11">
        <f>E10-F10</f>
        <v>396764.39999999991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597110</v>
      </c>
      <c r="D12" s="11">
        <v>-553084.56999999995</v>
      </c>
      <c r="E12" s="11">
        <f>C12+D12</f>
        <v>44025.430000000051</v>
      </c>
      <c r="F12" s="11">
        <v>39450.43</v>
      </c>
      <c r="G12" s="11">
        <v>39450.43</v>
      </c>
      <c r="H12" s="11">
        <f>E12-F12</f>
        <v>4575.0000000000509</v>
      </c>
    </row>
    <row r="13" spans="1:8">
      <c r="A13" s="23" t="s">
        <v>119</v>
      </c>
      <c r="B13" s="22"/>
      <c r="C13" s="21">
        <f>SUM(C14:C22)</f>
        <v>17031201</v>
      </c>
      <c r="D13" s="21">
        <f>SUM(D14:D22)</f>
        <v>1460941.99</v>
      </c>
      <c r="E13" s="21">
        <f>SUM(E14:E22)</f>
        <v>18492142.990000002</v>
      </c>
      <c r="F13" s="21">
        <f>SUM(F14:F22)</f>
        <v>8277334.6699999999</v>
      </c>
      <c r="G13" s="21">
        <f>SUM(G14:G22)</f>
        <v>7711362.8499999996</v>
      </c>
      <c r="H13" s="21">
        <f>E13-F13</f>
        <v>10214808.320000002</v>
      </c>
    </row>
    <row r="14" spans="1:8">
      <c r="A14" s="13" t="s">
        <v>189</v>
      </c>
      <c r="B14" s="20" t="s">
        <v>117</v>
      </c>
      <c r="C14" s="11">
        <v>5557897</v>
      </c>
      <c r="D14" s="11">
        <v>42942.93</v>
      </c>
      <c r="E14" s="11">
        <f>C14+D14</f>
        <v>5600839.9299999997</v>
      </c>
      <c r="F14" s="11">
        <v>3060451.86</v>
      </c>
      <c r="G14" s="11">
        <v>2871106.86</v>
      </c>
      <c r="H14" s="11">
        <f>E14-F14</f>
        <v>2540388.0699999998</v>
      </c>
    </row>
    <row r="15" spans="1:8">
      <c r="A15" s="13" t="s">
        <v>188</v>
      </c>
      <c r="B15" s="20" t="s">
        <v>115</v>
      </c>
      <c r="C15" s="11">
        <v>2605906</v>
      </c>
      <c r="D15" s="11">
        <v>330015.73</v>
      </c>
      <c r="E15" s="11">
        <f>C15+D15</f>
        <v>2935921.73</v>
      </c>
      <c r="F15" s="11">
        <v>1473414.96</v>
      </c>
      <c r="G15" s="11">
        <v>1384358.56</v>
      </c>
      <c r="H15" s="11">
        <f>E15-F15</f>
        <v>1462506.77</v>
      </c>
    </row>
    <row r="16" spans="1:8">
      <c r="A16" s="13" t="s">
        <v>187</v>
      </c>
      <c r="B16" s="20" t="s">
        <v>113</v>
      </c>
      <c r="C16" s="11">
        <v>145500</v>
      </c>
      <c r="D16" s="11">
        <v>59250</v>
      </c>
      <c r="E16" s="11">
        <f>C16+D16</f>
        <v>204750</v>
      </c>
      <c r="F16" s="11">
        <v>91261.34</v>
      </c>
      <c r="G16" s="11">
        <v>91261.34</v>
      </c>
      <c r="H16" s="11">
        <f>E16-F16</f>
        <v>113488.66</v>
      </c>
    </row>
    <row r="17" spans="1:8">
      <c r="A17" s="13" t="s">
        <v>186</v>
      </c>
      <c r="B17" s="20" t="s">
        <v>111</v>
      </c>
      <c r="C17" s="11">
        <v>3019085</v>
      </c>
      <c r="D17" s="11">
        <v>257294.3</v>
      </c>
      <c r="E17" s="11">
        <f>C17+D17</f>
        <v>3276379.3</v>
      </c>
      <c r="F17" s="11">
        <v>1698500.29</v>
      </c>
      <c r="G17" s="11">
        <v>1556440.51</v>
      </c>
      <c r="H17" s="11">
        <f>E17-F17</f>
        <v>1577879.0099999998</v>
      </c>
    </row>
    <row r="18" spans="1:8">
      <c r="A18" s="13" t="s">
        <v>185</v>
      </c>
      <c r="B18" s="20" t="s">
        <v>109</v>
      </c>
      <c r="C18" s="11">
        <v>584375</v>
      </c>
      <c r="D18" s="11">
        <v>-113501.98</v>
      </c>
      <c r="E18" s="11">
        <f>C18+D18</f>
        <v>470873.02</v>
      </c>
      <c r="F18" s="11">
        <v>167933.9</v>
      </c>
      <c r="G18" s="11">
        <v>158867.4</v>
      </c>
      <c r="H18" s="11">
        <f>E18-F18</f>
        <v>302939.12</v>
      </c>
    </row>
    <row r="19" spans="1:8">
      <c r="A19" s="13" t="s">
        <v>184</v>
      </c>
      <c r="B19" s="20" t="s">
        <v>107</v>
      </c>
      <c r="C19" s="11">
        <v>2186316</v>
      </c>
      <c r="D19" s="11">
        <v>-221942.03</v>
      </c>
      <c r="E19" s="11">
        <f>C19+D19</f>
        <v>1964373.97</v>
      </c>
      <c r="F19" s="11">
        <v>621619.75</v>
      </c>
      <c r="G19" s="11">
        <v>620919.71</v>
      </c>
      <c r="H19" s="11">
        <f>E19-F19</f>
        <v>1342754.22</v>
      </c>
    </row>
    <row r="20" spans="1:8">
      <c r="A20" s="13" t="s">
        <v>183</v>
      </c>
      <c r="B20" s="20" t="s">
        <v>105</v>
      </c>
      <c r="C20" s="11">
        <v>938138</v>
      </c>
      <c r="D20" s="11">
        <v>79175.679999999993</v>
      </c>
      <c r="E20" s="11">
        <f>C20+D20</f>
        <v>1017313.6799999999</v>
      </c>
      <c r="F20" s="11">
        <v>189581.85</v>
      </c>
      <c r="G20" s="11">
        <v>169099.1</v>
      </c>
      <c r="H20" s="11">
        <f>E20-F20</f>
        <v>827731.83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1993984</v>
      </c>
      <c r="D22" s="11">
        <v>1027707.36</v>
      </c>
      <c r="E22" s="11">
        <f>C22+D22</f>
        <v>3021691.36</v>
      </c>
      <c r="F22" s="11">
        <v>974570.72</v>
      </c>
      <c r="G22" s="11">
        <v>859309.37</v>
      </c>
      <c r="H22" s="11">
        <f>E22-F22</f>
        <v>2047120.64</v>
      </c>
    </row>
    <row r="23" spans="1:8">
      <c r="A23" s="23" t="s">
        <v>100</v>
      </c>
      <c r="B23" s="22"/>
      <c r="C23" s="21">
        <f>SUM(C24:C32)</f>
        <v>35540018</v>
      </c>
      <c r="D23" s="21">
        <f>SUM(D24:D32)</f>
        <v>7723395.4900000002</v>
      </c>
      <c r="E23" s="21">
        <f>SUM(E24:E32)</f>
        <v>43263413.489999995</v>
      </c>
      <c r="F23" s="21">
        <f>SUM(F24:F32)</f>
        <v>24589426.77</v>
      </c>
      <c r="G23" s="21">
        <f>SUM(G24:G32)</f>
        <v>23910682.27</v>
      </c>
      <c r="H23" s="21">
        <f>E23-F23</f>
        <v>18673986.719999995</v>
      </c>
    </row>
    <row r="24" spans="1:8">
      <c r="A24" s="13" t="s">
        <v>180</v>
      </c>
      <c r="B24" s="20" t="s">
        <v>98</v>
      </c>
      <c r="C24" s="11">
        <v>2563195</v>
      </c>
      <c r="D24" s="11">
        <v>582394.49</v>
      </c>
      <c r="E24" s="11">
        <f>C24+D24</f>
        <v>3145589.49</v>
      </c>
      <c r="F24" s="11">
        <v>1107572.8600000001</v>
      </c>
      <c r="G24" s="11">
        <v>1061068.03</v>
      </c>
      <c r="H24" s="11">
        <f>E24-F24</f>
        <v>2038016.6300000001</v>
      </c>
    </row>
    <row r="25" spans="1:8">
      <c r="A25" s="13" t="s">
        <v>179</v>
      </c>
      <c r="B25" s="20" t="s">
        <v>96</v>
      </c>
      <c r="C25" s="11">
        <v>942500</v>
      </c>
      <c r="D25" s="11">
        <v>228667.1</v>
      </c>
      <c r="E25" s="11">
        <f>C25+D25</f>
        <v>1171167.1000000001</v>
      </c>
      <c r="F25" s="11">
        <v>577556.84</v>
      </c>
      <c r="G25" s="11">
        <v>553740.84</v>
      </c>
      <c r="H25" s="11">
        <f>E25-F25</f>
        <v>593610.26000000013</v>
      </c>
    </row>
    <row r="26" spans="1:8">
      <c r="A26" s="13" t="s">
        <v>178</v>
      </c>
      <c r="B26" s="20" t="s">
        <v>94</v>
      </c>
      <c r="C26" s="11">
        <v>8006107</v>
      </c>
      <c r="D26" s="11">
        <v>1935523.76</v>
      </c>
      <c r="E26" s="11">
        <f>C26+D26</f>
        <v>9941630.7599999998</v>
      </c>
      <c r="F26" s="11">
        <v>4745977.57</v>
      </c>
      <c r="G26" s="11">
        <v>4465396.37</v>
      </c>
      <c r="H26" s="11">
        <f>E26-F26</f>
        <v>5195653.1899999995</v>
      </c>
    </row>
    <row r="27" spans="1:8">
      <c r="A27" s="13" t="s">
        <v>177</v>
      </c>
      <c r="B27" s="20" t="s">
        <v>92</v>
      </c>
      <c r="C27" s="11">
        <v>2724939</v>
      </c>
      <c r="D27" s="11">
        <v>47857.48</v>
      </c>
      <c r="E27" s="11">
        <f>C27+D27</f>
        <v>2772796.48</v>
      </c>
      <c r="F27" s="11">
        <v>2227358.17</v>
      </c>
      <c r="G27" s="11">
        <v>2215758.17</v>
      </c>
      <c r="H27" s="11">
        <f>E27-F27</f>
        <v>545438.31000000006</v>
      </c>
    </row>
    <row r="28" spans="1:8">
      <c r="A28" s="13" t="s">
        <v>176</v>
      </c>
      <c r="B28" s="20" t="s">
        <v>90</v>
      </c>
      <c r="C28" s="11">
        <v>9461562</v>
      </c>
      <c r="D28" s="11">
        <v>2725323.88</v>
      </c>
      <c r="E28" s="11">
        <f>C28+D28</f>
        <v>12186885.879999999</v>
      </c>
      <c r="F28" s="11">
        <v>6293177.5999999996</v>
      </c>
      <c r="G28" s="11">
        <v>6188239.2000000002</v>
      </c>
      <c r="H28" s="11">
        <f>E28-F28</f>
        <v>5893708.2799999993</v>
      </c>
    </row>
    <row r="29" spans="1:8">
      <c r="A29" s="13" t="s">
        <v>175</v>
      </c>
      <c r="B29" s="20" t="s">
        <v>88</v>
      </c>
      <c r="C29" s="11">
        <v>1741285</v>
      </c>
      <c r="D29" s="11">
        <v>-90000</v>
      </c>
      <c r="E29" s="11">
        <f>C29+D29</f>
        <v>1651285</v>
      </c>
      <c r="F29" s="11">
        <v>1165064.21</v>
      </c>
      <c r="G29" s="11">
        <v>1158336.21</v>
      </c>
      <c r="H29" s="11">
        <f>E29-F29</f>
        <v>486220.79000000004</v>
      </c>
    </row>
    <row r="30" spans="1:8">
      <c r="A30" s="13" t="s">
        <v>174</v>
      </c>
      <c r="B30" s="20" t="s">
        <v>86</v>
      </c>
      <c r="C30" s="11">
        <v>4330173</v>
      </c>
      <c r="D30" s="11">
        <v>-849820.09</v>
      </c>
      <c r="E30" s="11">
        <f>C30+D30</f>
        <v>3480352.91</v>
      </c>
      <c r="F30" s="11">
        <v>1836593.54</v>
      </c>
      <c r="G30" s="11">
        <v>1761723.77</v>
      </c>
      <c r="H30" s="11">
        <f>E30-F30</f>
        <v>1643759.37</v>
      </c>
    </row>
    <row r="31" spans="1:8">
      <c r="A31" s="13" t="s">
        <v>173</v>
      </c>
      <c r="B31" s="20" t="s">
        <v>84</v>
      </c>
      <c r="C31" s="11">
        <v>3324725</v>
      </c>
      <c r="D31" s="11">
        <v>452490.87</v>
      </c>
      <c r="E31" s="11">
        <f>C31+D31</f>
        <v>3777215.87</v>
      </c>
      <c r="F31" s="11">
        <v>2552328.94</v>
      </c>
      <c r="G31" s="11">
        <v>2422622.64</v>
      </c>
      <c r="H31" s="11">
        <f>E31-F31</f>
        <v>1224886.9300000002</v>
      </c>
    </row>
    <row r="32" spans="1:8">
      <c r="A32" s="13" t="s">
        <v>172</v>
      </c>
      <c r="B32" s="20" t="s">
        <v>82</v>
      </c>
      <c r="C32" s="11">
        <v>2445532</v>
      </c>
      <c r="D32" s="11">
        <v>2690958</v>
      </c>
      <c r="E32" s="11">
        <f>C32+D32</f>
        <v>5136490</v>
      </c>
      <c r="F32" s="11">
        <v>4083797.04</v>
      </c>
      <c r="G32" s="11">
        <v>4083797.04</v>
      </c>
      <c r="H32" s="11">
        <f>E32-F32</f>
        <v>1052692.96</v>
      </c>
    </row>
    <row r="33" spans="1:8">
      <c r="A33" s="23" t="s">
        <v>81</v>
      </c>
      <c r="B33" s="22"/>
      <c r="C33" s="21">
        <f>SUM(C34:C42)</f>
        <v>0</v>
      </c>
      <c r="D33" s="21">
        <f>SUM(D34:D42)</f>
        <v>1000000</v>
      </c>
      <c r="E33" s="21">
        <f>SUM(E34:E42)</f>
        <v>1000000</v>
      </c>
      <c r="F33" s="21">
        <f>SUM(F34:F42)</f>
        <v>0</v>
      </c>
      <c r="G33" s="21">
        <f>SUM(G34:G42)</f>
        <v>0</v>
      </c>
      <c r="H33" s="21">
        <f>E33-F33</f>
        <v>1000000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0</v>
      </c>
      <c r="D37" s="11">
        <v>1000000</v>
      </c>
      <c r="E37" s="11">
        <f>C37+D37</f>
        <v>1000000</v>
      </c>
      <c r="F37" s="11">
        <v>0</v>
      </c>
      <c r="G37" s="11">
        <v>0</v>
      </c>
      <c r="H37" s="11">
        <f>E37-F37</f>
        <v>1000000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5050534</v>
      </c>
      <c r="D43" s="21">
        <f>SUM(D44:D52)</f>
        <v>26940559.57</v>
      </c>
      <c r="E43" s="21">
        <f>SUM(E44:E52)</f>
        <v>31991093.57</v>
      </c>
      <c r="F43" s="21">
        <f>SUM(F44:F52)</f>
        <v>6967402.2100000009</v>
      </c>
      <c r="G43" s="21">
        <f>SUM(G44:G52)</f>
        <v>6499582.1699999999</v>
      </c>
      <c r="H43" s="21">
        <f>E43-F43</f>
        <v>25023691.359999999</v>
      </c>
    </row>
    <row r="44" spans="1:8">
      <c r="A44" s="13" t="s">
        <v>164</v>
      </c>
      <c r="B44" s="20" t="s">
        <v>62</v>
      </c>
      <c r="C44" s="11">
        <v>3091894</v>
      </c>
      <c r="D44" s="11">
        <v>10541505.41</v>
      </c>
      <c r="E44" s="11">
        <f>C44+D44</f>
        <v>13633399.41</v>
      </c>
      <c r="F44" s="11">
        <v>3213137.64</v>
      </c>
      <c r="G44" s="11">
        <v>3213137.64</v>
      </c>
      <c r="H44" s="11">
        <f>E44-F44</f>
        <v>10420261.77</v>
      </c>
    </row>
    <row r="45" spans="1:8">
      <c r="A45" s="13" t="s">
        <v>163</v>
      </c>
      <c r="B45" s="20" t="s">
        <v>60</v>
      </c>
      <c r="C45" s="11">
        <v>884640</v>
      </c>
      <c r="D45" s="11">
        <v>1169070.78</v>
      </c>
      <c r="E45" s="11">
        <f>C45+D45</f>
        <v>2053710.78</v>
      </c>
      <c r="F45" s="11">
        <v>457845</v>
      </c>
      <c r="G45" s="11">
        <v>457845</v>
      </c>
      <c r="H45" s="11">
        <f>E45-F45</f>
        <v>1595865.78</v>
      </c>
    </row>
    <row r="46" spans="1:8">
      <c r="A46" s="13" t="s">
        <v>162</v>
      </c>
      <c r="B46" s="20" t="s">
        <v>58</v>
      </c>
      <c r="C46" s="11">
        <v>20000</v>
      </c>
      <c r="D46" s="11">
        <v>2330000</v>
      </c>
      <c r="E46" s="11">
        <f>C46+D46</f>
        <v>2350000</v>
      </c>
      <c r="F46" s="11">
        <v>239330.18</v>
      </c>
      <c r="G46" s="11">
        <v>239330.18</v>
      </c>
      <c r="H46" s="11">
        <f>E46-F46</f>
        <v>2110669.8199999998</v>
      </c>
    </row>
    <row r="47" spans="1:8">
      <c r="A47" s="13" t="s">
        <v>161</v>
      </c>
      <c r="B47" s="20" t="s">
        <v>56</v>
      </c>
      <c r="C47" s="11">
        <v>360000</v>
      </c>
      <c r="D47" s="11">
        <v>0</v>
      </c>
      <c r="E47" s="11">
        <f>C47+D47</f>
        <v>360000</v>
      </c>
      <c r="F47" s="11">
        <v>0</v>
      </c>
      <c r="G47" s="11">
        <v>0</v>
      </c>
      <c r="H47" s="11">
        <f>E47-F47</f>
        <v>360000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621000</v>
      </c>
      <c r="D49" s="11">
        <v>12972983.380000001</v>
      </c>
      <c r="E49" s="11">
        <f>C49+D49</f>
        <v>13593983.380000001</v>
      </c>
      <c r="F49" s="11">
        <v>3057089.39</v>
      </c>
      <c r="G49" s="11">
        <v>2589269.35</v>
      </c>
      <c r="H49" s="11">
        <f>E49-F49</f>
        <v>10536893.99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>
        <v>73000</v>
      </c>
      <c r="D52" s="11">
        <v>-73000</v>
      </c>
      <c r="E52" s="11">
        <f>C52+D52</f>
        <v>0</v>
      </c>
      <c r="F52" s="11">
        <v>0</v>
      </c>
      <c r="G52" s="11">
        <v>0</v>
      </c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6154445.9500000002</v>
      </c>
      <c r="E53" s="21">
        <f>SUM(E54:E56)</f>
        <v>6154445.9500000002</v>
      </c>
      <c r="F53" s="21">
        <f>SUM(F54:F56)</f>
        <v>254445.23</v>
      </c>
      <c r="G53" s="21">
        <f>SUM(G54:G56)</f>
        <v>254445.23</v>
      </c>
      <c r="H53" s="21">
        <f>E53-F53</f>
        <v>5900000.7199999997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6154445.9500000002</v>
      </c>
      <c r="E55" s="11">
        <f>C55+D55</f>
        <v>6154445.9500000002</v>
      </c>
      <c r="F55" s="11">
        <v>254445.23</v>
      </c>
      <c r="G55" s="11">
        <v>254445.23</v>
      </c>
      <c r="H55" s="11">
        <f>E55-F55</f>
        <v>5900000.7199999997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13569114</v>
      </c>
      <c r="D57" s="21">
        <f>SUM(D58:D65)</f>
        <v>-4422340.72</v>
      </c>
      <c r="E57" s="21">
        <f>SUM(E58:E65)</f>
        <v>9146773.2800000012</v>
      </c>
      <c r="F57" s="21">
        <f>SUM(F58:F65)</f>
        <v>0</v>
      </c>
      <c r="G57" s="21">
        <f>SUM(G58:G65)</f>
        <v>0</v>
      </c>
      <c r="H57" s="21">
        <f>E57-F57</f>
        <v>9146773.2800000012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13569114</v>
      </c>
      <c r="D65" s="11">
        <v>-4422340.72</v>
      </c>
      <c r="E65" s="11">
        <f>C65+D65</f>
        <v>9146773.2800000012</v>
      </c>
      <c r="F65" s="11">
        <v>0</v>
      </c>
      <c r="G65" s="11">
        <v>0</v>
      </c>
      <c r="H65" s="11">
        <f>E65-F65</f>
        <v>9146773.2800000012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234439508</v>
      </c>
      <c r="D79" s="5">
        <f>D80+D88+D98+D108+D118+D128+D132+D141+D145</f>
        <v>33278968.559999999</v>
      </c>
      <c r="E79" s="5">
        <f>E80+E88+E98+E108+E118+E128+E132+E141+E145</f>
        <v>267718476.56</v>
      </c>
      <c r="F79" s="5">
        <f>F80+F88+F98+F108+F118+F128+F132+F141+F145</f>
        <v>155011189.03999999</v>
      </c>
      <c r="G79" s="5">
        <f>G80+G88+G98+G108+G118+G128+G132+G141+G145</f>
        <v>153207091.45999998</v>
      </c>
      <c r="H79" s="5">
        <f>H80+H88+H98+H108+H118+H128+H132+H141+H145</f>
        <v>112707287.52000001</v>
      </c>
    </row>
    <row r="80" spans="1:8">
      <c r="A80" s="15" t="s">
        <v>134</v>
      </c>
      <c r="B80" s="14"/>
      <c r="C80" s="5">
        <f>SUM(C81:C87)</f>
        <v>218358295</v>
      </c>
      <c r="D80" s="5">
        <f>SUM(D81:D87)</f>
        <v>16310022.590000002</v>
      </c>
      <c r="E80" s="5">
        <f>SUM(E81:E87)</f>
        <v>234668317.59</v>
      </c>
      <c r="F80" s="5">
        <f>SUM(F81:F87)</f>
        <v>140371912.26999998</v>
      </c>
      <c r="G80" s="5">
        <f>SUM(G81:G87)</f>
        <v>140371762.26999998</v>
      </c>
      <c r="H80" s="5">
        <f>SUM(H81:H87)</f>
        <v>94296405.320000008</v>
      </c>
    </row>
    <row r="81" spans="1:8">
      <c r="A81" s="13" t="s">
        <v>133</v>
      </c>
      <c r="B81" s="12" t="s">
        <v>132</v>
      </c>
      <c r="C81" s="8">
        <v>106987905</v>
      </c>
      <c r="D81" s="8">
        <v>11298522.17</v>
      </c>
      <c r="E81" s="11">
        <f>C81+D81</f>
        <v>118286427.17</v>
      </c>
      <c r="F81" s="8">
        <v>82205510.359999999</v>
      </c>
      <c r="G81" s="8">
        <v>82205510.359999999</v>
      </c>
      <c r="H81" s="8">
        <f>E81-F81</f>
        <v>36080916.810000002</v>
      </c>
    </row>
    <row r="82" spans="1:8">
      <c r="A82" s="13" t="s">
        <v>131</v>
      </c>
      <c r="B82" s="12" t="s">
        <v>130</v>
      </c>
      <c r="C82" s="8">
        <v>933451</v>
      </c>
      <c r="D82" s="8">
        <v>0</v>
      </c>
      <c r="E82" s="11">
        <f>C82+D82</f>
        <v>933451</v>
      </c>
      <c r="F82" s="8">
        <v>107048.3</v>
      </c>
      <c r="G82" s="8">
        <v>107048.3</v>
      </c>
      <c r="H82" s="8">
        <f>E82-F82</f>
        <v>826402.7</v>
      </c>
    </row>
    <row r="83" spans="1:8">
      <c r="A83" s="13" t="s">
        <v>129</v>
      </c>
      <c r="B83" s="12" t="s">
        <v>128</v>
      </c>
      <c r="C83" s="8">
        <v>27706314</v>
      </c>
      <c r="D83" s="8">
        <v>485720.55</v>
      </c>
      <c r="E83" s="11">
        <f>C83+D83</f>
        <v>28192034.550000001</v>
      </c>
      <c r="F83" s="8">
        <v>9724077.6300000008</v>
      </c>
      <c r="G83" s="8">
        <v>9724077.6300000008</v>
      </c>
      <c r="H83" s="8">
        <f>E83-F83</f>
        <v>18467956.920000002</v>
      </c>
    </row>
    <row r="84" spans="1:8">
      <c r="A84" s="13" t="s">
        <v>127</v>
      </c>
      <c r="B84" s="12" t="s">
        <v>126</v>
      </c>
      <c r="C84" s="8">
        <v>24524544</v>
      </c>
      <c r="D84" s="8">
        <v>1726631.48</v>
      </c>
      <c r="E84" s="11">
        <f>C84+D84</f>
        <v>26251175.48</v>
      </c>
      <c r="F84" s="8">
        <v>18351300.600000001</v>
      </c>
      <c r="G84" s="8">
        <v>18351300.600000001</v>
      </c>
      <c r="H84" s="8">
        <f>E84-F84</f>
        <v>7899874.879999999</v>
      </c>
    </row>
    <row r="85" spans="1:8">
      <c r="A85" s="13" t="s">
        <v>125</v>
      </c>
      <c r="B85" s="12" t="s">
        <v>124</v>
      </c>
      <c r="C85" s="8">
        <v>34851247</v>
      </c>
      <c r="D85" s="8">
        <v>182180.17</v>
      </c>
      <c r="E85" s="11">
        <f>C85+D85</f>
        <v>35033427.170000002</v>
      </c>
      <c r="F85" s="8">
        <v>14937026.18</v>
      </c>
      <c r="G85" s="8">
        <v>14936876.18</v>
      </c>
      <c r="H85" s="8">
        <f>E85-F85</f>
        <v>20096400.990000002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23354834</v>
      </c>
      <c r="D87" s="8">
        <v>2616968.2200000002</v>
      </c>
      <c r="E87" s="11">
        <f>C87+D87</f>
        <v>25971802.219999999</v>
      </c>
      <c r="F87" s="8">
        <v>15046949.199999999</v>
      </c>
      <c r="G87" s="8">
        <v>15046949.199999999</v>
      </c>
      <c r="H87" s="8">
        <f>E87-F87</f>
        <v>10924853.02</v>
      </c>
    </row>
    <row r="88" spans="1:8">
      <c r="A88" s="15" t="s">
        <v>119</v>
      </c>
      <c r="B88" s="14"/>
      <c r="C88" s="5">
        <f>SUM(C89:C97)</f>
        <v>1584365</v>
      </c>
      <c r="D88" s="5">
        <f>SUM(D89:D97)</f>
        <v>-1024.7400000000052</v>
      </c>
      <c r="E88" s="5">
        <f>SUM(E89:E97)</f>
        <v>1583340.26</v>
      </c>
      <c r="F88" s="5">
        <f>SUM(F89:F97)</f>
        <v>1075875.6399999999</v>
      </c>
      <c r="G88" s="5">
        <f>SUM(G89:G97)</f>
        <v>1075875.6399999999</v>
      </c>
      <c r="H88" s="5">
        <f>E88-F88</f>
        <v>507464.62000000011</v>
      </c>
    </row>
    <row r="89" spans="1:8">
      <c r="A89" s="13" t="s">
        <v>118</v>
      </c>
      <c r="B89" s="12" t="s">
        <v>117</v>
      </c>
      <c r="C89" s="8">
        <v>494865</v>
      </c>
      <c r="D89" s="8">
        <v>-17075.189999999999</v>
      </c>
      <c r="E89" s="11">
        <f>C89+D89</f>
        <v>477789.81</v>
      </c>
      <c r="F89" s="8">
        <v>269087.68</v>
      </c>
      <c r="G89" s="8">
        <v>269087.68</v>
      </c>
      <c r="H89" s="8">
        <f>E89-F89</f>
        <v>208702.13</v>
      </c>
    </row>
    <row r="90" spans="1:8">
      <c r="A90" s="13" t="s">
        <v>116</v>
      </c>
      <c r="B90" s="12" t="s">
        <v>115</v>
      </c>
      <c r="C90" s="8">
        <v>321500</v>
      </c>
      <c r="D90" s="8">
        <v>14219</v>
      </c>
      <c r="E90" s="11">
        <f>C90+D90</f>
        <v>335719</v>
      </c>
      <c r="F90" s="8">
        <v>166869.95000000001</v>
      </c>
      <c r="G90" s="8">
        <v>166869.95000000001</v>
      </c>
      <c r="H90" s="8">
        <f>E90-F90</f>
        <v>168849.05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>
        <v>40000</v>
      </c>
      <c r="D93" s="8">
        <v>-40000</v>
      </c>
      <c r="E93" s="11">
        <f>C93+D93</f>
        <v>0</v>
      </c>
      <c r="F93" s="8">
        <v>0</v>
      </c>
      <c r="G93" s="8">
        <v>0</v>
      </c>
      <c r="H93" s="8">
        <f>E93-F93</f>
        <v>0</v>
      </c>
    </row>
    <row r="94" spans="1:8">
      <c r="A94" s="13" t="s">
        <v>108</v>
      </c>
      <c r="B94" s="12" t="s">
        <v>107</v>
      </c>
      <c r="C94" s="8">
        <v>600000</v>
      </c>
      <c r="D94" s="8">
        <v>0</v>
      </c>
      <c r="E94" s="11">
        <f>C94+D94</f>
        <v>600000</v>
      </c>
      <c r="F94" s="8">
        <v>600000</v>
      </c>
      <c r="G94" s="8">
        <v>600000</v>
      </c>
      <c r="H94" s="8">
        <f>E94-F94</f>
        <v>0</v>
      </c>
    </row>
    <row r="95" spans="1:8">
      <c r="A95" s="13" t="s">
        <v>106</v>
      </c>
      <c r="B95" s="12" t="s">
        <v>105</v>
      </c>
      <c r="C95" s="8">
        <v>22000</v>
      </c>
      <c r="D95" s="8">
        <v>-228</v>
      </c>
      <c r="E95" s="11">
        <f>C95+D95</f>
        <v>21772</v>
      </c>
      <c r="F95" s="8">
        <v>0</v>
      </c>
      <c r="G95" s="8">
        <v>0</v>
      </c>
      <c r="H95" s="8">
        <f>E95-F95</f>
        <v>21772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106000</v>
      </c>
      <c r="D97" s="8">
        <v>42059.45</v>
      </c>
      <c r="E97" s="11">
        <f>C97+D97</f>
        <v>148059.45000000001</v>
      </c>
      <c r="F97" s="8">
        <v>39918.01</v>
      </c>
      <c r="G97" s="8">
        <v>39918.01</v>
      </c>
      <c r="H97" s="8">
        <f>E97-F97</f>
        <v>108141.44</v>
      </c>
    </row>
    <row r="98" spans="1:8">
      <c r="A98" s="15" t="s">
        <v>100</v>
      </c>
      <c r="B98" s="14"/>
      <c r="C98" s="5">
        <f>SUM(C99:C107)</f>
        <v>14496848</v>
      </c>
      <c r="D98" s="5">
        <f>SUM(D99:D107)</f>
        <v>3501024.7399999998</v>
      </c>
      <c r="E98" s="5">
        <f>SUM(E99:E107)</f>
        <v>17997872.740000002</v>
      </c>
      <c r="F98" s="5">
        <f>SUM(F99:F107)</f>
        <v>9374361.4600000009</v>
      </c>
      <c r="G98" s="5">
        <f>SUM(G99:G107)</f>
        <v>9138283.1400000006</v>
      </c>
      <c r="H98" s="5">
        <f>E98-F98</f>
        <v>8623511.2800000012</v>
      </c>
    </row>
    <row r="99" spans="1:8">
      <c r="A99" s="13" t="s">
        <v>99</v>
      </c>
      <c r="B99" s="12" t="s">
        <v>98</v>
      </c>
      <c r="C99" s="8">
        <v>5114626</v>
      </c>
      <c r="D99" s="8">
        <v>-659321.68000000005</v>
      </c>
      <c r="E99" s="11">
        <f>C99+D99</f>
        <v>4455304.32</v>
      </c>
      <c r="F99" s="8">
        <v>3199183.1</v>
      </c>
      <c r="G99" s="8">
        <v>3073104.78</v>
      </c>
      <c r="H99" s="8">
        <f>E99-F99</f>
        <v>1256121.2200000002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>
        <v>6928386</v>
      </c>
      <c r="D101" s="8">
        <v>-656638.34</v>
      </c>
      <c r="E101" s="11">
        <f>C101+D101</f>
        <v>6271747.6600000001</v>
      </c>
      <c r="F101" s="8">
        <v>3985047.95</v>
      </c>
      <c r="G101" s="8">
        <v>3985047.95</v>
      </c>
      <c r="H101" s="8">
        <f>E101-F101</f>
        <v>2286699.71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2453836</v>
      </c>
      <c r="D103" s="8">
        <v>4736984.76</v>
      </c>
      <c r="E103" s="11">
        <f>C103+D103</f>
        <v>7190820.7599999998</v>
      </c>
      <c r="F103" s="8">
        <v>2155109.52</v>
      </c>
      <c r="G103" s="8">
        <v>2045109.52</v>
      </c>
      <c r="H103" s="8">
        <f>E103-F103</f>
        <v>5035711.24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>
        <v>0</v>
      </c>
      <c r="D106" s="8">
        <v>80000</v>
      </c>
      <c r="E106" s="11">
        <f>C106+D106</f>
        <v>80000</v>
      </c>
      <c r="F106" s="8">
        <v>35020.89</v>
      </c>
      <c r="G106" s="8">
        <v>35020.89</v>
      </c>
      <c r="H106" s="8">
        <f>E106-F106</f>
        <v>44979.11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6616698.0899999999</v>
      </c>
      <c r="E118" s="5">
        <f>SUM(E119:E127)</f>
        <v>6616698.0899999999</v>
      </c>
      <c r="F118" s="5">
        <f>SUM(F119:F127)</f>
        <v>4043328.31</v>
      </c>
      <c r="G118" s="5">
        <f>SUM(G119:G127)</f>
        <v>2475459.0499999998</v>
      </c>
      <c r="H118" s="5">
        <f>E118-F118</f>
        <v>2573369.7799999998</v>
      </c>
    </row>
    <row r="119" spans="1:8">
      <c r="A119" s="13" t="s">
        <v>63</v>
      </c>
      <c r="B119" s="12" t="s">
        <v>62</v>
      </c>
      <c r="C119" s="8">
        <v>0</v>
      </c>
      <c r="D119" s="8">
        <v>1137351.75</v>
      </c>
      <c r="E119" s="11">
        <f>C119+D119</f>
        <v>1137351.75</v>
      </c>
      <c r="F119" s="8">
        <v>418865.2</v>
      </c>
      <c r="G119" s="8">
        <v>418865.2</v>
      </c>
      <c r="H119" s="8">
        <f>E119-F119</f>
        <v>718486.55</v>
      </c>
    </row>
    <row r="120" spans="1:8">
      <c r="A120" s="13" t="s">
        <v>61</v>
      </c>
      <c r="B120" s="12" t="s">
        <v>60</v>
      </c>
      <c r="C120" s="8">
        <v>0</v>
      </c>
      <c r="D120" s="8">
        <v>699999.5</v>
      </c>
      <c r="E120" s="11">
        <f>C120+D120</f>
        <v>699999.5</v>
      </c>
      <c r="F120" s="8">
        <v>604237.56999999995</v>
      </c>
      <c r="G120" s="8">
        <v>0</v>
      </c>
      <c r="H120" s="8">
        <f>E120-F120</f>
        <v>95761.930000000051</v>
      </c>
    </row>
    <row r="121" spans="1:8">
      <c r="A121" s="13" t="s">
        <v>59</v>
      </c>
      <c r="B121" s="12" t="s">
        <v>58</v>
      </c>
      <c r="C121" s="8">
        <v>0</v>
      </c>
      <c r="D121" s="8">
        <v>380000</v>
      </c>
      <c r="E121" s="11">
        <f>C121+D121</f>
        <v>380000</v>
      </c>
      <c r="F121" s="8">
        <v>258358.62</v>
      </c>
      <c r="G121" s="8">
        <v>230211.72</v>
      </c>
      <c r="H121" s="8">
        <f>E121-F121</f>
        <v>121641.38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4399346.84</v>
      </c>
      <c r="E124" s="11">
        <f>C124+D124</f>
        <v>4399346.84</v>
      </c>
      <c r="F124" s="8">
        <v>2761866.92</v>
      </c>
      <c r="G124" s="8">
        <v>1826382.13</v>
      </c>
      <c r="H124" s="8">
        <f>E124-F124</f>
        <v>1637479.92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6852247.8799999999</v>
      </c>
      <c r="E128" s="5">
        <f>SUM(E129:E131)</f>
        <v>6852247.8799999999</v>
      </c>
      <c r="F128" s="5">
        <f>SUM(F129:F131)</f>
        <v>145711.35999999999</v>
      </c>
      <c r="G128" s="5">
        <f>SUM(G129:G131)</f>
        <v>145711.35999999999</v>
      </c>
      <c r="H128" s="5">
        <f>E128-F128</f>
        <v>6706536.5199999996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6852247.8799999999</v>
      </c>
      <c r="E130" s="11">
        <f>C130+D130</f>
        <v>6852247.8799999999</v>
      </c>
      <c r="F130" s="8">
        <v>145711.35999999999</v>
      </c>
      <c r="G130" s="8">
        <v>145711.35999999999</v>
      </c>
      <c r="H130" s="8">
        <f>E130-F130</f>
        <v>6706536.5199999996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353165637</v>
      </c>
      <c r="D154" s="5">
        <f>D4+D79</f>
        <v>76150744.120000005</v>
      </c>
      <c r="E154" s="5">
        <f>E4+E79</f>
        <v>429316381.12</v>
      </c>
      <c r="F154" s="5">
        <f>F4+F79</f>
        <v>236230702.19</v>
      </c>
      <c r="G154" s="5">
        <f>G4+G79</f>
        <v>232686618.89999998</v>
      </c>
      <c r="H154" s="5">
        <f>H4+H79</f>
        <v>193085678.93000001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2017-10-17T21:34:39Z</dcterms:created>
  <dcterms:modified xsi:type="dcterms:W3CDTF">2017-10-17T21:35:17Z</dcterms:modified>
</cp:coreProperties>
</file>