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F67" i="1"/>
  <c r="E67" i="1"/>
  <c r="D67" i="1"/>
  <c r="C67" i="1"/>
  <c r="B67" i="1"/>
  <c r="F65" i="1"/>
  <c r="B65" i="1"/>
  <c r="G63" i="1"/>
  <c r="G62" i="1"/>
  <c r="G61" i="1"/>
  <c r="G60" i="1"/>
  <c r="G59" i="1" s="1"/>
  <c r="F59" i="1"/>
  <c r="E59" i="1"/>
  <c r="D59" i="1"/>
  <c r="C59" i="1"/>
  <c r="B59" i="1"/>
  <c r="G57" i="1"/>
  <c r="G56" i="1"/>
  <c r="G54" i="1" s="1"/>
  <c r="G55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E45" i="1"/>
  <c r="E65" i="1" s="1"/>
  <c r="D45" i="1"/>
  <c r="D65" i="1" s="1"/>
  <c r="C45" i="1"/>
  <c r="C65" i="1" s="1"/>
  <c r="B45" i="1"/>
  <c r="F41" i="1"/>
  <c r="F70" i="1" s="1"/>
  <c r="B41" i="1"/>
  <c r="B70" i="1" s="1"/>
  <c r="G39" i="1"/>
  <c r="G38" i="1"/>
  <c r="G37" i="1"/>
  <c r="G36" i="1"/>
  <c r="G35" i="1" s="1"/>
  <c r="G34" i="1"/>
  <c r="G33" i="1"/>
  <c r="G32" i="1"/>
  <c r="G31" i="1"/>
  <c r="G30" i="1"/>
  <c r="G29" i="1"/>
  <c r="G28" i="1"/>
  <c r="F28" i="1"/>
  <c r="E28" i="1"/>
  <c r="D28" i="1"/>
  <c r="C28" i="1"/>
  <c r="C41" i="1" s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E16" i="1"/>
  <c r="E41" i="1" s="1"/>
  <c r="E70" i="1" s="1"/>
  <c r="D16" i="1"/>
  <c r="D41" i="1" s="1"/>
  <c r="C16" i="1"/>
  <c r="B16" i="1"/>
  <c r="G15" i="1"/>
  <c r="G14" i="1"/>
  <c r="G13" i="1"/>
  <c r="G12" i="1"/>
  <c r="G11" i="1"/>
  <c r="G10" i="1"/>
  <c r="G9" i="1"/>
  <c r="A4" i="1"/>
  <c r="A2" i="1"/>
  <c r="C70" i="1" l="1"/>
  <c r="G41" i="1"/>
  <c r="D70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<sst xmlns="http://schemas.openxmlformats.org/spreadsheetml/2006/main" count="73" uniqueCount="73">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</sst>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3ER%20TRIMESTRE%202018/3ER%20TRIM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CONALEP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zoomScale="60" zoomScaleNormal="100" workbookViewId="0">
      <selection sqref="A1:XFD10485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CONALEP GUANAJUATO,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septiembre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 t="shared" ref="G10:G15" si="0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si="0"/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si="0"/>
        <v>0</v>
      </c>
    </row>
    <row r="13" spans="1:8" ht="15" x14ac:dyDescent="0.25">
      <c r="A13" s="22" t="s">
        <v>16</v>
      </c>
      <c r="B13" s="25">
        <v>70124229</v>
      </c>
      <c r="C13" s="25">
        <v>2855194.32</v>
      </c>
      <c r="D13" s="25">
        <v>72979423.319999993</v>
      </c>
      <c r="E13" s="25">
        <v>70292919.950000003</v>
      </c>
      <c r="F13" s="25">
        <v>70292919.950000003</v>
      </c>
      <c r="G13" s="23">
        <f t="shared" si="0"/>
        <v>168690.95000000298</v>
      </c>
    </row>
    <row r="14" spans="1:8" ht="14.25" customHeight="1" x14ac:dyDescent="0.25">
      <c r="A14" s="22" t="s">
        <v>17</v>
      </c>
      <c r="B14" s="23">
        <v>0</v>
      </c>
      <c r="C14" s="25">
        <v>207000</v>
      </c>
      <c r="D14" s="25">
        <v>207000</v>
      </c>
      <c r="E14" s="25">
        <v>207000</v>
      </c>
      <c r="F14" s="25">
        <v>207000</v>
      </c>
      <c r="G14" s="23">
        <f t="shared" si="0"/>
        <v>207000</v>
      </c>
    </row>
    <row r="15" spans="1:8" ht="14.25" customHeight="1" x14ac:dyDescent="0.25">
      <c r="A15" s="22" t="s">
        <v>18</v>
      </c>
      <c r="B15" s="25">
        <v>9704797</v>
      </c>
      <c r="C15" s="23">
        <v>0</v>
      </c>
      <c r="D15" s="25">
        <v>9704797</v>
      </c>
      <c r="E15" s="25">
        <v>4450607.43</v>
      </c>
      <c r="F15" s="25">
        <v>4450607.43</v>
      </c>
      <c r="G15" s="23">
        <f t="shared" si="0"/>
        <v>-5254189.57</v>
      </c>
    </row>
    <row r="16" spans="1:8" ht="14.25" customHeight="1" x14ac:dyDescent="0.25">
      <c r="A16" s="26" t="s">
        <v>19</v>
      </c>
      <c r="B16" s="23">
        <f>SUM(B17:B27)</f>
        <v>0</v>
      </c>
      <c r="C16" s="23">
        <f t="shared" ref="C16:F16" si="1">SUM(C17:C27)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 ht="15" x14ac:dyDescent="0.25">
      <c r="A17" s="27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7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ref="G18:G27" si="2">F18-B18</f>
        <v>0</v>
      </c>
    </row>
    <row r="19" spans="1:7" ht="15" x14ac:dyDescent="0.25">
      <c r="A19" s="27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2"/>
        <v>0</v>
      </c>
    </row>
    <row r="20" spans="1:7" ht="15" x14ac:dyDescent="0.25">
      <c r="A20" s="27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 t="shared" si="2"/>
        <v>0</v>
      </c>
    </row>
    <row r="21" spans="1:7" ht="15" x14ac:dyDescent="0.25">
      <c r="A21" s="27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2"/>
        <v>0</v>
      </c>
    </row>
    <row r="22" spans="1:7" ht="15" x14ac:dyDescent="0.25">
      <c r="A22" s="27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si="2"/>
        <v>0</v>
      </c>
    </row>
    <row r="23" spans="1:7" ht="15" x14ac:dyDescent="0.25">
      <c r="A23" s="27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2"/>
        <v>0</v>
      </c>
    </row>
    <row r="24" spans="1:7" ht="15" x14ac:dyDescent="0.25">
      <c r="A24" s="27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2"/>
        <v>0</v>
      </c>
    </row>
    <row r="25" spans="1:7" ht="15" x14ac:dyDescent="0.25">
      <c r="A25" s="27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2"/>
        <v>0</v>
      </c>
    </row>
    <row r="26" spans="1:7" ht="15" x14ac:dyDescent="0.25">
      <c r="A26" s="27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2"/>
        <v>0</v>
      </c>
    </row>
    <row r="27" spans="1:7" ht="15" x14ac:dyDescent="0.25">
      <c r="A27" s="27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2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3">SUM(C29:C33)</f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</row>
    <row r="29" spans="1:7" ht="15" x14ac:dyDescent="0.25">
      <c r="A29" s="27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7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7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ref="G31:G34" si="4">F31-B31</f>
        <v>0</v>
      </c>
    </row>
    <row r="32" spans="1:7" ht="15" x14ac:dyDescent="0.25">
      <c r="A32" s="27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f t="shared" si="4"/>
        <v>0</v>
      </c>
    </row>
    <row r="33" spans="1:8" ht="15" x14ac:dyDescent="0.25">
      <c r="A33" s="27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 t="shared" si="4"/>
        <v>0</v>
      </c>
    </row>
    <row r="34" spans="1:8" ht="15" x14ac:dyDescent="0.25">
      <c r="A34" s="22" t="s">
        <v>37</v>
      </c>
      <c r="B34" s="25">
        <v>43513729</v>
      </c>
      <c r="C34" s="25">
        <v>56819188.600000001</v>
      </c>
      <c r="D34" s="25">
        <v>100332917.59999999</v>
      </c>
      <c r="E34" s="25">
        <v>88917000.640000001</v>
      </c>
      <c r="F34" s="25">
        <v>63796282.270000003</v>
      </c>
      <c r="G34" s="23">
        <f t="shared" si="4"/>
        <v>20282553.270000003</v>
      </c>
    </row>
    <row r="35" spans="1:8" ht="15" x14ac:dyDescent="0.25">
      <c r="A35" s="22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f>G36</f>
        <v>0</v>
      </c>
    </row>
    <row r="36" spans="1:8" ht="15" x14ac:dyDescent="0.25">
      <c r="A36" s="27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f t="shared" ref="G37" si="5">G38+G39</f>
        <v>0</v>
      </c>
    </row>
    <row r="38" spans="1:8" ht="15" x14ac:dyDescent="0.25">
      <c r="A38" s="27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7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8"/>
      <c r="B40" s="23"/>
      <c r="C40" s="23"/>
      <c r="D40" s="23"/>
      <c r="E40" s="23"/>
      <c r="F40" s="23"/>
      <c r="G40" s="23"/>
    </row>
    <row r="41" spans="1:8" ht="15" x14ac:dyDescent="0.25">
      <c r="A41" s="29" t="s">
        <v>43</v>
      </c>
      <c r="B41" s="30">
        <f>SUM(B9,B10,B11,B12,B13,B14,B15,B16,B28,B34,B35,B37)</f>
        <v>123342755</v>
      </c>
      <c r="C41" s="30">
        <f t="shared" ref="C41:E41" si="6">SUM(C9,C10,C11,C12,C13,C14,C15,C16,C28,C34,C35,C37)</f>
        <v>59881382.920000002</v>
      </c>
      <c r="D41" s="30">
        <f t="shared" si="6"/>
        <v>183224137.91999999</v>
      </c>
      <c r="E41" s="30">
        <f t="shared" si="6"/>
        <v>163867528.01999998</v>
      </c>
      <c r="F41" s="30">
        <f>SUM(F9,F10,F11,F12,F13,F14,F15,F16,F28,F34,F35,F37)</f>
        <v>138746809.65000001</v>
      </c>
      <c r="G41" s="30">
        <f>SUM(G9,G10,G11,G12,G13,G14,G15,G16,G28,G34,G35,G37)</f>
        <v>15404054.650000006</v>
      </c>
    </row>
    <row r="42" spans="1:8" ht="15" x14ac:dyDescent="0.25">
      <c r="A42" s="29" t="s">
        <v>44</v>
      </c>
      <c r="B42" s="31"/>
      <c r="C42" s="31"/>
      <c r="D42" s="31"/>
      <c r="E42" s="31"/>
      <c r="F42" s="31"/>
      <c r="G42" s="30">
        <f>IF(G41&gt;0,G41,0)</f>
        <v>15404054.650000006</v>
      </c>
      <c r="H42" s="24"/>
    </row>
    <row r="43" spans="1:8" ht="15" x14ac:dyDescent="0.25">
      <c r="A43" s="28"/>
      <c r="B43" s="28"/>
      <c r="C43" s="28"/>
      <c r="D43" s="28"/>
      <c r="E43" s="28"/>
      <c r="F43" s="28"/>
      <c r="G43" s="28"/>
    </row>
    <row r="44" spans="1:8" ht="15" x14ac:dyDescent="0.25">
      <c r="A44" s="29" t="s">
        <v>45</v>
      </c>
      <c r="B44" s="28"/>
      <c r="C44" s="28"/>
      <c r="D44" s="28"/>
      <c r="E44" s="28"/>
      <c r="F44" s="28"/>
      <c r="G44" s="28"/>
    </row>
    <row r="45" spans="1:8" ht="15" x14ac:dyDescent="0.25">
      <c r="A45" s="22" t="s">
        <v>46</v>
      </c>
      <c r="B45" s="23">
        <f>SUM(B46:B53)</f>
        <v>239905849</v>
      </c>
      <c r="C45" s="23">
        <f t="shared" ref="C45:G45" si="7">SUM(C46:C53)</f>
        <v>43578415.549999997</v>
      </c>
      <c r="D45" s="23">
        <f t="shared" si="7"/>
        <v>283484264.55000001</v>
      </c>
      <c r="E45" s="23">
        <f t="shared" si="7"/>
        <v>200221507.38</v>
      </c>
      <c r="F45" s="23">
        <f t="shared" si="7"/>
        <v>94213089.329999998</v>
      </c>
      <c r="G45" s="23">
        <f t="shared" si="7"/>
        <v>-145692759.67000002</v>
      </c>
    </row>
    <row r="46" spans="1:8" ht="15" x14ac:dyDescent="0.25">
      <c r="A46" s="32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2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8">F47-B47</f>
        <v>0</v>
      </c>
    </row>
    <row r="48" spans="1:8" ht="15" x14ac:dyDescent="0.25">
      <c r="A48" s="32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8"/>
        <v>0</v>
      </c>
    </row>
    <row r="49" spans="1:7" ht="30" x14ac:dyDescent="0.25">
      <c r="A49" s="32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8"/>
        <v>0</v>
      </c>
    </row>
    <row r="50" spans="1:7" ht="15" x14ac:dyDescent="0.25">
      <c r="A50" s="32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8"/>
        <v>0</v>
      </c>
    </row>
    <row r="51" spans="1:7" ht="15" x14ac:dyDescent="0.25">
      <c r="A51" s="32" t="s">
        <v>52</v>
      </c>
      <c r="B51" s="25">
        <v>239905849</v>
      </c>
      <c r="C51" s="25">
        <v>43578415.549999997</v>
      </c>
      <c r="D51" s="25">
        <v>283484264.55000001</v>
      </c>
      <c r="E51" s="25">
        <v>200221507.38</v>
      </c>
      <c r="F51" s="25">
        <v>94213089.329999998</v>
      </c>
      <c r="G51" s="23">
        <f t="shared" si="8"/>
        <v>-145692759.67000002</v>
      </c>
    </row>
    <row r="52" spans="1:7" ht="15" x14ac:dyDescent="0.25">
      <c r="A52" s="33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8"/>
        <v>0</v>
      </c>
    </row>
    <row r="53" spans="1:7" ht="15" x14ac:dyDescent="0.25">
      <c r="A53" s="27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8"/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9">SUM(C55:C58)</f>
        <v>4378658.24</v>
      </c>
      <c r="D54" s="23">
        <f t="shared" si="9"/>
        <v>4378658.24</v>
      </c>
      <c r="E54" s="23">
        <f t="shared" si="9"/>
        <v>1864109.53</v>
      </c>
      <c r="F54" s="23">
        <f t="shared" si="9"/>
        <v>803331.88</v>
      </c>
      <c r="G54" s="23">
        <f t="shared" si="9"/>
        <v>803331.88</v>
      </c>
    </row>
    <row r="55" spans="1:7" ht="15" x14ac:dyDescent="0.25">
      <c r="A55" s="33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2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 t="shared" ref="G56:G57" si="10">F56-B56</f>
        <v>0</v>
      </c>
    </row>
    <row r="57" spans="1:7" ht="15" x14ac:dyDescent="0.25">
      <c r="A57" s="32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0"/>
        <v>0</v>
      </c>
    </row>
    <row r="58" spans="1:7" ht="15" x14ac:dyDescent="0.25">
      <c r="A58" s="33" t="s">
        <v>59</v>
      </c>
      <c r="B58" s="23">
        <v>0</v>
      </c>
      <c r="C58" s="25">
        <v>4378658.24</v>
      </c>
      <c r="D58" s="25">
        <v>4378658.24</v>
      </c>
      <c r="E58" s="25">
        <v>1864109.53</v>
      </c>
      <c r="F58" s="25">
        <v>803331.88</v>
      </c>
      <c r="G58" s="25">
        <v>803331.88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1">SUM(C60:C61)</f>
        <v>0</v>
      </c>
      <c r="D59" s="23">
        <f t="shared" si="11"/>
        <v>0</v>
      </c>
      <c r="E59" s="23">
        <f t="shared" si="11"/>
        <v>0</v>
      </c>
      <c r="F59" s="23">
        <f t="shared" si="11"/>
        <v>0</v>
      </c>
      <c r="G59" s="23">
        <f t="shared" si="11"/>
        <v>0</v>
      </c>
    </row>
    <row r="60" spans="1:7" ht="15" x14ac:dyDescent="0.25">
      <c r="A60" s="32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2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8"/>
      <c r="B64" s="28"/>
      <c r="C64" s="28"/>
      <c r="D64" s="28"/>
      <c r="E64" s="28"/>
      <c r="F64" s="28"/>
      <c r="G64" s="28"/>
    </row>
    <row r="65" spans="1:7" ht="15" x14ac:dyDescent="0.25">
      <c r="A65" s="29" t="s">
        <v>65</v>
      </c>
      <c r="B65" s="30">
        <f>B45+B54+B59+B62+B63</f>
        <v>239905849</v>
      </c>
      <c r="C65" s="30">
        <f t="shared" ref="C65:G65" si="12">C45+C54+C59+C62+C63</f>
        <v>47957073.789999999</v>
      </c>
      <c r="D65" s="30">
        <f t="shared" si="12"/>
        <v>287862922.79000002</v>
      </c>
      <c r="E65" s="30">
        <f t="shared" si="12"/>
        <v>202085616.91</v>
      </c>
      <c r="F65" s="30">
        <f t="shared" si="12"/>
        <v>95016421.209999993</v>
      </c>
      <c r="G65" s="30">
        <f t="shared" si="12"/>
        <v>-144889427.79000002</v>
      </c>
    </row>
    <row r="66" spans="1:7" ht="15" x14ac:dyDescent="0.25">
      <c r="A66" s="28"/>
      <c r="B66" s="28"/>
      <c r="C66" s="28"/>
      <c r="D66" s="28"/>
      <c r="E66" s="28"/>
      <c r="F66" s="28"/>
      <c r="G66" s="28"/>
    </row>
    <row r="67" spans="1:7" ht="15" x14ac:dyDescent="0.25">
      <c r="A67" s="29" t="s">
        <v>66</v>
      </c>
      <c r="B67" s="30">
        <f>B68</f>
        <v>0</v>
      </c>
      <c r="C67" s="30">
        <f t="shared" ref="C67:G67" si="13">C68</f>
        <v>0</v>
      </c>
      <c r="D67" s="30">
        <f t="shared" si="13"/>
        <v>0</v>
      </c>
      <c r="E67" s="30">
        <f t="shared" si="13"/>
        <v>0</v>
      </c>
      <c r="F67" s="30">
        <f t="shared" si="13"/>
        <v>0</v>
      </c>
      <c r="G67" s="30">
        <f t="shared" si="13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8"/>
      <c r="B69" s="28"/>
      <c r="C69" s="28"/>
      <c r="D69" s="28"/>
      <c r="E69" s="28"/>
      <c r="F69" s="28"/>
      <c r="G69" s="28"/>
    </row>
    <row r="70" spans="1:7" ht="15" x14ac:dyDescent="0.25">
      <c r="A70" s="29" t="s">
        <v>68</v>
      </c>
      <c r="B70" s="30">
        <f>B41+B65+B67</f>
        <v>363248604</v>
      </c>
      <c r="C70" s="30">
        <f t="shared" ref="C70:G70" si="14">C41+C65+C67</f>
        <v>107838456.71000001</v>
      </c>
      <c r="D70" s="30">
        <f t="shared" si="14"/>
        <v>471087060.71000004</v>
      </c>
      <c r="E70" s="30">
        <f t="shared" si="14"/>
        <v>365953144.92999995</v>
      </c>
      <c r="F70" s="30">
        <f t="shared" si="14"/>
        <v>233763230.86000001</v>
      </c>
      <c r="G70" s="30">
        <f t="shared" si="14"/>
        <v>-129485373.14000002</v>
      </c>
    </row>
    <row r="71" spans="1:7" ht="15" x14ac:dyDescent="0.25">
      <c r="A71" s="28"/>
      <c r="B71" s="28"/>
      <c r="C71" s="28"/>
      <c r="D71" s="28"/>
      <c r="E71" s="28"/>
      <c r="F71" s="28"/>
      <c r="G71" s="28"/>
    </row>
    <row r="72" spans="1:7" ht="15" x14ac:dyDescent="0.25">
      <c r="A72" s="29" t="s">
        <v>69</v>
      </c>
      <c r="B72" s="28"/>
      <c r="C72" s="28"/>
      <c r="D72" s="28"/>
      <c r="E72" s="28"/>
      <c r="F72" s="28"/>
      <c r="G72" s="28"/>
    </row>
    <row r="73" spans="1:7" ht="15" x14ac:dyDescent="0.25">
      <c r="A73" s="34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4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5" t="s">
        <v>72</v>
      </c>
      <c r="B75" s="30">
        <f>B73+B74</f>
        <v>0</v>
      </c>
      <c r="C75" s="30">
        <f t="shared" ref="C75:G75" si="15">C73+C74</f>
        <v>0</v>
      </c>
      <c r="D75" s="30">
        <f t="shared" si="15"/>
        <v>0</v>
      </c>
      <c r="E75" s="30">
        <f t="shared" si="15"/>
        <v>0</v>
      </c>
      <c r="F75" s="30">
        <f t="shared" si="15"/>
        <v>0</v>
      </c>
      <c r="G75" s="30">
        <f t="shared" si="15"/>
        <v>0</v>
      </c>
    </row>
    <row r="76" spans="1:7" ht="15" x14ac:dyDescent="0.25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2018-10-24T19:57:49Z</dcterms:created>
  <dcterms:modified xsi:type="dcterms:W3CDTF">2018-10-24T19:58:13Z</dcterms:modified>
</cp:coreProperties>
</file>